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tterle.ivo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200" sheetId="3" r:id="rId3"/>
  </sheets>
  <definedNames/>
  <calcPr/>
  <webPublishing/>
</workbook>
</file>

<file path=xl/sharedStrings.xml><?xml version="1.0" encoding="utf-8"?>
<sst xmlns="http://schemas.openxmlformats.org/spreadsheetml/2006/main" count="659" uniqueCount="239">
  <si>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</si>
  <si>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</si>
  <si>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</si>
  <si>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</si>
  <si>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</si>
  <si>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III/39914</t>
  </si>
  <si>
    <t>Tulešice most 39914-3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</si>
  <si>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</si>
  <si>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</si>
  <si>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</si>
  <si>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</si>
  <si>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</si>
  <si>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</si>
  <si>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</si>
  <si>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</si>
  <si>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</si>
  <si>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</si>
  <si>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</si>
  <si>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</si>
  <si>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</si>
  <si>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</si>
  <si>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</si>
  <si>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</si>
  <si>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</si>
  <si>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</si>
  <si>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</si>
  <si>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</si>
  <si>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</si>
  <si>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</si>
  <si>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</si>
  <si>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</si>
  <si>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</si>
  <si>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</si>
  <si>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</si>
  <si>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</si>
  <si>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</si>
  <si>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</si>
  <si>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</si>
  <si>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</si>
  <si>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</si>
  <si>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02946</t>
  </si>
  <si>
    <t/>
  </si>
  <si>
    <t>OSTAT POŽADAVKY - FOTODOKUMENTACE</t>
  </si>
  <si>
    <t>KPL</t>
  </si>
  <si>
    <t>PP</t>
  </si>
  <si>
    <t>Fotodokumentace provádění stavby - popsáno v obchodních podmínkách.  
Včetně  pasportizace a monitoringu blízkých nemovitostí (zahrnuje podrobnou evidenci a fotodokumentaci poruch blízkých nemovitostí, před stavbou, v průběhu stavby i po stavbě)</t>
  </si>
  <si>
    <t>VV</t>
  </si>
  <si>
    <t>TS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</si>
  <si>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</si>
  <si>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</si>
  <si>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</si>
  <si>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</si>
  <si>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</si>
  <si>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</si>
  <si>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</si>
  <si>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</si>
  <si>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</si>
  <si>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</si>
  <si>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</t>
  </si>
  <si>
    <t>00010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</si>
  <si>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</si>
  <si>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</si>
  <si>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</si>
  <si>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</si>
  <si>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</t>
  </si>
  <si>
    <t>včetně zápisu do BMS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</si>
  <si>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</si>
  <si>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</si>
  <si>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</si>
  <si>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</si>
  <si>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</si>
  <si>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</si>
  <si>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</si>
  <si>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</si>
  <si>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</si>
  <si>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</si>
  <si>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</si>
  <si>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</si>
  <si>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19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</si>
  <si>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</si>
  <si>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</si>
  <si>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výstavby. Zahrnuje dodávku, montáž, údržbu, demontáž a nájem.  
Položka zahrnuje případně i instalaci a demontáž dočasných betonových svodidel.  
Vše v režii zhotovitele.</t>
  </si>
  <si>
    <t>1=1,000 [A]</t>
  </si>
  <si>
    <t>zahrnuje veškeré náklady spojené s objednatelem požadovanými zařízeními</t>
  </si>
  <si>
    <t>SO 200</t>
  </si>
  <si>
    <t>Most ev. č. 39914-3</t>
  </si>
  <si>
    <t>014102</t>
  </si>
  <si>
    <t>POPLATKY ZA SKLÁDKU</t>
  </si>
  <si>
    <t>T</t>
  </si>
  <si>
    <t>zemina, kamení</t>
  </si>
  <si>
    <t>"113328" 
43,50*2,00=87,000 [A] 
"131738" 
23,232*2,00=46,464 [B] 
celkem: A+B=133,464 [C]</t>
  </si>
  <si>
    <t>zahrnuje veškeré poplatky provozovateli skládky související s uložením odpadu na skládce.</t>
  </si>
  <si>
    <t>03750</t>
  </si>
  <si>
    <t>POMOC PRÁCE ZAJIŠŤ NEBO ZŘÍZ LEŠENÍ</t>
  </si>
  <si>
    <t>lešení pro montáž ocelových konstrukcí pod každým příčnikem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</si>
  <si>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</si>
  <si>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</si>
  <si>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</si>
  <si>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</si>
  <si>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</si>
  <si>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kácení v místě provizorní komunikace (délka*šířka), včetně odvozu a likvidace v režii zhotovitele</t>
  </si>
  <si>
    <t>30,00*4,00=120,000 [A]</t>
  </si>
  <si>
    <t>odstranění křovin a stromů do průměru 100 mm  
doprava dřevin bez ohledu na vzdálenost  
spálení na hromadách nebo štěpkování</t>
  </si>
  <si>
    <t>11316</t>
  </si>
  <si>
    <t>ODSTRANĚNÍ KRYTU ZPEVNĚNÝCH PLOCH ZE SILNIČNÍCH DÍLCŮ</t>
  </si>
  <si>
    <t>M3</t>
  </si>
  <si>
    <t>odstranění silničních panelů, včetně odvozu na sklad pronajimatele v režii zhotovitele</t>
  </si>
  <si>
    <t>84,00*0,15=12,600 [A]</t>
  </si>
  <si>
    <t>Položka zahrnuje veškerou manipulaci s vybouranou sutí a s vybouranými hmotami vč. uložení</t>
  </si>
  <si>
    <t>113328</t>
  </si>
  <si>
    <t>ODSTRAN PODKL ZPEVNĚNÝCH PLOCH Z KAMENIVA NESTMEL, ODVOZ DO 20KM</t>
  </si>
  <si>
    <t>dočasná komunikace v tl. 25 cm</t>
  </si>
  <si>
    <t>174,00*0,25=43,500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</si>
  <si>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</si>
  <si>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</si>
  <si>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</si>
  <si>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</si>
  <si>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dalších 7 km dopravy k pol. č. 113328</t>
  </si>
  <si>
    <t>43,50*2,00*7=609,000 [A]</t>
  </si>
  <si>
    <t>Položka zahrnuje samostatnou dopravu suti a vybouraných hmot. Množství se určí jako součin hmotnosti [t] a požadované vzdálenosti [km].</t>
  </si>
  <si>
    <t>7</t>
  </si>
  <si>
    <t>121103</t>
  </si>
  <si>
    <t>SEJMUTÍ ORNICE NEBO LESNÍ PŮDY S ODVOZEM DO 3KM</t>
  </si>
  <si>
    <t>včetně odvozu a uložení na mezideponii pro zpětné využití</t>
  </si>
  <si>
    <t>"sejmutí ornice v místě dočasné komunikace (plocha x tloušťka)i" 
174,00*0,25=43,500 [A] 
"sejmutí ornice v místě základových patek (počet x plocha x tloušťka)" 
6*4,84*0,25=7,260 [B] 
celkem: A+B=50,760 [C]</t>
  </si>
  <si>
    <t>položka zahrnuje sejmutí ornice bez ohledu na tloušťku vrstvy a její vodorovnou dopravu  
nezahrnuje uložení na trvalou skládku</t>
  </si>
  <si>
    <t>8</t>
  </si>
  <si>
    <t>125733</t>
  </si>
  <si>
    <t>VYKOPÁVKY ZE ZEMNÍKŮ A SKLÁDEK TŘ. I, ODVOZ DO 3KM</t>
  </si>
  <si>
    <t>naložení a dovoz sejmuté ornice z mezideponii ke zpětnému rozprostření viz. pol. č. 18220</t>
  </si>
  <si>
    <t>50,76=50,760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</si>
  <si>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</si>
  <si>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131738</t>
  </si>
  <si>
    <t>HLOUBENÍ JAM ZAPAŽ I NEPAŽ TŘ. I, ODVOZ DO 20KM</t>
  </si>
  <si>
    <t>základové patky (počet x délka x šířka x hloubka)</t>
  </si>
  <si>
    <t>6*2,20*2,20*0,80=23,232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</si>
  <si>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</si>
  <si>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</si>
  <si>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</si>
  <si>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M3KM</t>
  </si>
  <si>
    <t>dalších 7 km dopravy k pol. č. 131738</t>
  </si>
  <si>
    <t>23,232*7=162,624 [A]</t>
  </si>
  <si>
    <t>Položka zahrnuje samostatnou dopravu zeminy. Množství se určí jako součin kubatutry [m3] a požadované vzdálenosti [km].</t>
  </si>
  <si>
    <t>11</t>
  </si>
  <si>
    <t>17120</t>
  </si>
  <si>
    <t>ULOŽENÍ SYPANINY DO NÁSYPŮ A NA SKLÁDKY BEZ ZHUTNĚNÍ</t>
  </si>
  <si>
    <t>"131738" 
23,232=23,232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</si>
  <si>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</si>
  <si>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</si>
  <si>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</si>
  <si>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základových patek kamenivem drceným 16/32</t>
  </si>
  <si>
    <t>6*(2,20*2,20*0,80)-6*(1,20*1,20*0,80)=16,320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</si>
  <si>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</si>
  <si>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13</t>
  </si>
  <si>
    <t>18110</t>
  </si>
  <si>
    <t>ÚPRAVA PLÁNĚ SE ZHUTNĚNÍM V HORNINĚ TŘ. I</t>
  </si>
  <si>
    <t>dočasná komunikace pod mostem</t>
  </si>
  <si>
    <t>174,00=174,000 [A]</t>
  </si>
  <si>
    <t>položka zahrnuje úpravu pláně včetně vyrovnání výškových rozdílů. Míru zhutnění určuje projekt.</t>
  </si>
  <si>
    <t>18220</t>
  </si>
  <si>
    <t>ROZPROSTŘENÍ ORNICE VE SVAHU</t>
  </si>
  <si>
    <t>zpětné rozprostření ornice v místě provizorní komunikace</t>
  </si>
  <si>
    <t>položka zahrnuje:  
nutné přemístění ornice z dočasných skládek vzdálených do 50m  
rozprostření ornice v předepsané tloušťce ve svahu přes 1:5</t>
  </si>
  <si>
    <t>Základy</t>
  </si>
  <si>
    <t>21461</t>
  </si>
  <si>
    <t>SEPARAČNÍ GEOTEXTILIE</t>
  </si>
  <si>
    <t>separační vrstva z geotextílie 300 g/m2 pod povrchem dočasné komunikace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</si>
  <si>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</si>
  <si>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</si>
  <si>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16</t>
  </si>
  <si>
    <t>45152</t>
  </si>
  <si>
    <t>PODKLADNÍ A VÝPLŇOVÉ VRSTVY Z KAMENIVA DRCENÉHO</t>
  </si>
  <si>
    <t>lože pod základové patky ze ŠD 16/32 v tl. 250 mm</t>
  </si>
  <si>
    <t>6*2,20*2,20*0,25=7,260 [A]</t>
  </si>
  <si>
    <t>položka zahrnuje dodávku předepsaného kameniva, mimostaveništní a vnitrostaveništní dopravu a jeho uložení  
není-li v zadávací dokumentaci uvedeno jinak, jedná se o nakupovaný materiál</t>
  </si>
  <si>
    <t>46131A</t>
  </si>
  <si>
    <t>PATKY Z PROSTÉHO BETONU C20/25</t>
  </si>
  <si>
    <t>základové patky z betonu C20/25-XC2-CI0,20-Dmax22-S3</t>
  </si>
  <si>
    <t>6*1,20*1,20*1,00=8,640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</si>
  <si>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</si>
  <si>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Komunikace pozemní</t>
  </si>
  <si>
    <t>56335</t>
  </si>
  <si>
    <t>VOZOVKOVÉ VRSTVY ZE ŠTĚRKODRTI TL. DO 250MM</t>
  </si>
  <si>
    <t>dočasná komunikace pod mostem ze ŠD 16/32 v tl. 250 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</si>
  <si>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</si>
  <si>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57791A</t>
  </si>
  <si>
    <t>VÝSPRAVA VÝTLUKŮ SMĚSÍ ACO (HMOTNOST)</t>
  </si>
  <si>
    <t>vyspravení výtluků vozovky asfaltovým betonem ACO 11 tl. vrstvy do 50 mm, spojovací nátěr z asf. emulze v množství 0,50 kg/m2  
včetně odvozu a likvidace vybouraného materiálu v režii zhotovitele</t>
  </si>
  <si>
    <t>30=30,000 [A]</t>
  </si>
  <si>
    <t>- odfrézování nebo jiné odstranění poškozených vozovkových vrstev  
- zaříznutí hran  
- vyčištění  
- nátěr  
- dodání a výplň předepsanou zhutněnou balenou asfaltovou směsí  
- řezání v místě napojení v tl. 50 mm  
- asfaltová zálivka</t>
  </si>
  <si>
    <t>20</t>
  </si>
  <si>
    <t>58301</t>
  </si>
  <si>
    <t>KRYT ZE SILNIČNÍCH DÍLCŮ (PANELŮ) TL 150MM</t>
  </si>
  <si>
    <t>zřízení dočasné komunikace z pronajatých betonových panelů, včetně poplatku za pronájem v délce 12 týdnů a dovozu ze skladu pronajímatele  
(od silnice po most)</t>
  </si>
  <si>
    <t>28*3,00*1,00=84,000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</si>
  <si>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</si>
  <si>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</si>
  <si>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21</t>
  </si>
  <si>
    <t>76799</t>
  </si>
  <si>
    <t>OSTATNÍ KOVOVÉ DOPLŇK KONSTRUKCE</t>
  </si>
  <si>
    <t>včetně svárů, drobných prvků a spojovacího materiálu</t>
  </si>
  <si>
    <t>"zesílení v osách 3, 5, 7 - ocel S 235" 
"U200, délka 6 m - 6 ks" 0,91080=0,911 [A] 
"U200, délka 0,15 m - 30 ks" 0,11385=0,114 [B] 
"U120, délka 0,30 m - 6 ks" 0,02394=0,024 [C] 
"P8-60x180, délka 0,18 m - 60 ks" 0,04082=0,041 [D] 
"P8-200x300, délka 0,3 m - 36 ks" 0,13608=0,136 [E] 
mezisoučet: A+B+C+D+E=1,226 [F]  
"zesílení v osách 2, 4, 6, 8, 10 - ocel S 235" 
"U160, délka 0,58 m - 10 ks" 0,14674=0,147 [G] 
"L100x100x10,0, délka 0,3 m - 10 ks" 0,0759=0,076 [H]  
"L100x150x10,0, délka 0,2 m, s otvorem pr 30 mm - 5 ks" 0,019=0,019 [I] 
"výztuhy P8-90x90, délka 0,09 m - 10 ks" 0,0051=0,005 [J] 
"táhlo pr 24mm, délka 5,8 m - 5 ks" 0,10440=0,104 [K] 
"P12-250x100, délka 0,25 m - 10 ks" 0,02375=0,024 [L] 
mezisoučet: G+H+I+J+K+L=0,375 [M] 
celkem: F+M=1,601 [N]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</si>
  <si>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</si>
  <si>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22</t>
  </si>
  <si>
    <t>78312</t>
  </si>
  <si>
    <t>PROTIKOROZ OCHRANA OCEL KONSTR NÁTĚREM VÍCEVRST</t>
  </si>
  <si>
    <t>"stávající konstrukce" 85=85,000 [A] 
"nový materiál pro zesílení" 34=34,000 [B] 
celkem: A+B=119,000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</si>
  <si>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</si>
  <si>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práce, bourání</t>
  </si>
  <si>
    <t>23</t>
  </si>
  <si>
    <t>911CC1</t>
  </si>
  <si>
    <t>SVODIDLO BETON, ÚROVEŇ ZADRŽ H2 VÝŠ 0,8M - DODÁVKA A MONTÁŽ</t>
  </si>
  <si>
    <t>M</t>
  </si>
  <si>
    <t>pro zřízení jednoho jízdního pruhu, výška 50 cm</t>
  </si>
  <si>
    <t>2*50,00=100,000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</si>
  <si>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</si>
  <si>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24</t>
  </si>
  <si>
    <t>914131</t>
  </si>
  <si>
    <t>DOPRAVNÍ ZNAČKY ZÁKLADNÍ VELIKOSTI OCELOVÉ FÓLIE TŘ 2 - DODÁVKA A MONTÁŽ</t>
  </si>
  <si>
    <t>KUS</t>
  </si>
  <si>
    <t>"P7" 1=1,000 [A] 
"P8" 1=1,000 [B] 
"B20a (20 km/h)" 2=2,000 [C] 
celkem: A+B+C=4,000 [D]</t>
  </si>
  <si>
    <t>položka zahrnuje:  
- dodávku a montáž značek v požadovaném provedení</t>
  </si>
  <si>
    <t>25</t>
  </si>
  <si>
    <t>914921</t>
  </si>
  <si>
    <t>SLOUPKY A STOJKY DOPRAVNÍCH ZNAČEK Z OCEL TRUBEK DO PATKY - DODÁVKA A MONTÁŽ</t>
  </si>
  <si>
    <t>4=4,000 [A]</t>
  </si>
  <si>
    <t>položka zahrnuje:  
- sloupky a upevňovací zařízení včetně jejich osazení (betonová patka, zemní práce)</t>
  </si>
  <si>
    <t>26</t>
  </si>
  <si>
    <t>938651</t>
  </si>
  <si>
    <t>OČIŠTĚNÍ OCEL KONSTR OTRYSKÁNÍM NA SUCHO VZDUCHEM</t>
  </si>
  <si>
    <t>stávající konstrukce, včetně likvidace vzniklého odpadu v režii zhotovitele</t>
  </si>
  <si>
    <t>85,00=85,000 [A]</t>
  </si>
  <si>
    <t>položka zahrnuje očištění předepsaným způsobem včetně odklizení vzniklého odpadu</t>
  </si>
  <si>
    <t>27</t>
  </si>
  <si>
    <t>94894</t>
  </si>
  <si>
    <t>PODPĚRNÉ SKRUŽE KOVOVÉ</t>
  </si>
  <si>
    <t>nové vysokopevnostní podpěry s únosnosti jedné stojky až 200 kN</t>
  </si>
  <si>
    <t>6=6,000 [A]</t>
  </si>
  <si>
    <t>Položka zahrnuje dodání nové skruže, včetně dovozu a montáže.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</si>
</sst>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29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45</v>
      </c>
    </row>
    <row r="12" spans="1:5" ht="12.75">
      <c r="A12" s="30" t="s">
        <v>46</v>
      </c>
      <c r="E12" s="31" t="s">
        <v>41</v>
      </c>
    </row>
    <row r="13" spans="1:5" ht="63.75">
      <c r="A13" t="s">
        <v>47</v>
      </c>
      <c r="E13" s="29" t="s">
        <v>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49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39</v>
      </c>
      <c s="23" t="s">
        <v>23</v>
      </c>
      <c s="23" t="s">
        <v>50</v>
      </c>
      <c s="18" t="s">
        <v>51</v>
      </c>
      <c s="24" t="s">
        <v>52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41</v>
      </c>
    </row>
    <row r="14" spans="1:16" ht="12.75">
      <c r="A14" s="18" t="s">
        <v>39</v>
      </c>
      <c s="23" t="s">
        <v>16</v>
      </c>
      <c s="23" t="s">
        <v>53</v>
      </c>
      <c s="18" t="s">
        <v>51</v>
      </c>
      <c s="24" t="s">
        <v>54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41</v>
      </c>
    </row>
    <row r="18" spans="1:16" ht="25.5">
      <c r="A18" s="18" t="s">
        <v>39</v>
      </c>
      <c s="23" t="s">
        <v>27</v>
      </c>
      <c s="23" t="s">
        <v>55</v>
      </c>
      <c s="18" t="s">
        <v>51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41</v>
      </c>
    </row>
    <row r="21" spans="1:5" ht="12.75">
      <c r="A21" t="s">
        <v>47</v>
      </c>
      <c r="E21" s="29" t="s">
        <v>41</v>
      </c>
    </row>
    <row r="22" spans="1:16" ht="25.5">
      <c r="A22" s="18" t="s">
        <v>39</v>
      </c>
      <c s="23" t="s">
        <v>29</v>
      </c>
      <c s="23" t="s">
        <v>57</v>
      </c>
      <c s="18" t="s">
        <v>51</v>
      </c>
      <c s="24" t="s">
        <v>58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41</v>
      </c>
    </row>
    <row r="25" spans="1:5" ht="12.75">
      <c r="A25" t="s">
        <v>47</v>
      </c>
      <c r="E25" s="29" t="s">
        <v>41</v>
      </c>
    </row>
    <row r="26" spans="1:16" ht="25.5">
      <c r="A26" s="18" t="s">
        <v>39</v>
      </c>
      <c s="23" t="s">
        <v>36</v>
      </c>
      <c s="23" t="s">
        <v>59</v>
      </c>
      <c s="18" t="s">
        <v>51</v>
      </c>
      <c s="24" t="s">
        <v>60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61</v>
      </c>
    </row>
    <row r="28" spans="1:5" ht="12.75">
      <c r="A28" s="30" t="s">
        <v>46</v>
      </c>
      <c r="E28" s="31" t="s">
        <v>41</v>
      </c>
    </row>
    <row r="29" spans="1:5" ht="12.75">
      <c r="A29" t="s">
        <v>47</v>
      </c>
      <c r="E29" s="29" t="s">
        <v>41</v>
      </c>
    </row>
    <row r="30" spans="1:16" ht="12.75">
      <c r="A30" s="18" t="s">
        <v>39</v>
      </c>
      <c s="23" t="s">
        <v>62</v>
      </c>
      <c s="23" t="s">
        <v>63</v>
      </c>
      <c s="18" t="s">
        <v>51</v>
      </c>
      <c s="24" t="s">
        <v>64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65</v>
      </c>
    </row>
    <row r="32" spans="1:5" ht="12.75">
      <c r="A32" s="30" t="s">
        <v>46</v>
      </c>
      <c r="E32" s="31" t="s">
        <v>41</v>
      </c>
    </row>
    <row r="33" spans="1:5" ht="12.75">
      <c r="A33" t="s">
        <v>47</v>
      </c>
      <c r="E33" s="29" t="s">
        <v>41</v>
      </c>
    </row>
    <row r="34" spans="1:16" ht="25.5">
      <c r="A34" s="18" t="s">
        <v>39</v>
      </c>
      <c s="23" t="s">
        <v>66</v>
      </c>
      <c s="23" t="s">
        <v>67</v>
      </c>
      <c s="18" t="s">
        <v>51</v>
      </c>
      <c s="24" t="s">
        <v>68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41</v>
      </c>
    </row>
    <row r="37" spans="1:5" ht="12.75">
      <c r="A37" t="s">
        <v>47</v>
      </c>
      <c r="E37" s="29" t="s">
        <v>41</v>
      </c>
    </row>
    <row r="38" spans="1:16" ht="12.75">
      <c r="A38" s="18" t="s">
        <v>39</v>
      </c>
      <c s="23" t="s">
        <v>69</v>
      </c>
      <c s="23" t="s">
        <v>70</v>
      </c>
      <c s="18" t="s">
        <v>51</v>
      </c>
      <c s="24" t="s">
        <v>71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41</v>
      </c>
    </row>
    <row r="41" spans="1:5" ht="12.75">
      <c r="A41" t="s">
        <v>47</v>
      </c>
      <c r="E41" s="29" t="s">
        <v>41</v>
      </c>
    </row>
    <row r="42" spans="1:16" ht="25.5">
      <c r="A42" s="18" t="s">
        <v>39</v>
      </c>
      <c s="23" t="s">
        <v>72</v>
      </c>
      <c s="23" t="s">
        <v>73</v>
      </c>
      <c s="18" t="s">
        <v>51</v>
      </c>
      <c s="24" t="s">
        <v>74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41</v>
      </c>
    </row>
    <row r="45" spans="1:5" ht="12.75">
      <c r="A45" t="s">
        <v>47</v>
      </c>
      <c r="E45" s="29" t="s">
        <v>41</v>
      </c>
    </row>
    <row r="46" spans="1:16" ht="12.75">
      <c r="A46" s="18" t="s">
        <v>39</v>
      </c>
      <c s="23" t="s">
        <v>75</v>
      </c>
      <c s="23" t="s">
        <v>76</v>
      </c>
      <c s="18" t="s">
        <v>51</v>
      </c>
      <c s="24" t="s">
        <v>77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41</v>
      </c>
    </row>
    <row r="49" spans="1:5" ht="12.75">
      <c r="A49" t="s">
        <v>47</v>
      </c>
      <c r="E49" s="29" t="s">
        <v>41</v>
      </c>
    </row>
    <row r="50" spans="1:16" ht="12.75">
      <c r="A50" s="18" t="s">
        <v>39</v>
      </c>
      <c s="23" t="s">
        <v>78</v>
      </c>
      <c s="23" t="s">
        <v>79</v>
      </c>
      <c s="18" t="s">
        <v>41</v>
      </c>
      <c s="24" t="s">
        <v>80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40.25">
      <c r="A51" s="28" t="s">
        <v>44</v>
      </c>
      <c r="E51" s="29" t="s">
        <v>81</v>
      </c>
    </row>
    <row r="52" spans="1:5" ht="12.75">
      <c r="A52" s="30" t="s">
        <v>46</v>
      </c>
      <c r="E52" s="31" t="s">
        <v>82</v>
      </c>
    </row>
    <row r="53" spans="1:5" ht="12.75">
      <c r="A53" t="s">
        <v>47</v>
      </c>
      <c r="E53" s="29" t="s">
        <v>83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0+O8+O17+O66+O71+O80+O93+O102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0+I8+I17+I66+I71+I80+I93+I102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84</v>
      </c>
      <c s="5"/>
      <c s="14" t="s">
        <v>85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39</v>
      </c>
      <c s="23" t="s">
        <v>23</v>
      </c>
      <c s="23" t="s">
        <v>86</v>
      </c>
      <c s="18" t="s">
        <v>41</v>
      </c>
      <c s="24" t="s">
        <v>87</v>
      </c>
      <c s="25" t="s">
        <v>88</v>
      </c>
      <c s="26">
        <v>133.464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89</v>
      </c>
    </row>
    <row r="11" spans="1:5" ht="89.25">
      <c r="A11" s="30" t="s">
        <v>46</v>
      </c>
      <c r="E11" s="31" t="s">
        <v>90</v>
      </c>
    </row>
    <row r="12" spans="1:5" ht="25.5">
      <c r="A12" t="s">
        <v>47</v>
      </c>
      <c r="E12" s="29" t="s">
        <v>91</v>
      </c>
    </row>
    <row r="13" spans="1:16" ht="12.75">
      <c r="A13" s="18" t="s">
        <v>39</v>
      </c>
      <c s="23" t="s">
        <v>17</v>
      </c>
      <c s="23" t="s">
        <v>92</v>
      </c>
      <c s="18" t="s">
        <v>41</v>
      </c>
      <c s="24" t="s">
        <v>93</v>
      </c>
      <c s="25" t="s">
        <v>43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94</v>
      </c>
    </row>
    <row r="15" spans="1:5" ht="12.75">
      <c r="A15" s="30" t="s">
        <v>46</v>
      </c>
      <c r="E15" s="31" t="s">
        <v>82</v>
      </c>
    </row>
    <row r="16" spans="1:5" ht="12.75">
      <c r="A16" t="s">
        <v>47</v>
      </c>
      <c r="E16" s="29" t="s">
        <v>95</v>
      </c>
    </row>
    <row r="17" spans="1:18" ht="12.75" customHeight="1">
      <c r="A17" s="5" t="s">
        <v>37</v>
      </c>
      <c s="5"/>
      <c s="35" t="s">
        <v>23</v>
      </c>
      <c s="5"/>
      <c s="21" t="s">
        <v>96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39</v>
      </c>
      <c s="23" t="s">
        <v>16</v>
      </c>
      <c s="23" t="s">
        <v>97</v>
      </c>
      <c s="18" t="s">
        <v>41</v>
      </c>
      <c s="24" t="s">
        <v>98</v>
      </c>
      <c s="25" t="s">
        <v>99</v>
      </c>
      <c s="26">
        <v>120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100</v>
      </c>
    </row>
    <row r="20" spans="1:5" ht="12.75">
      <c r="A20" s="30" t="s">
        <v>46</v>
      </c>
      <c r="E20" s="31" t="s">
        <v>101</v>
      </c>
    </row>
    <row r="21" spans="1:5" ht="38.25">
      <c r="A21" t="s">
        <v>47</v>
      </c>
      <c r="E21" s="29" t="s">
        <v>102</v>
      </c>
    </row>
    <row r="22" spans="1:16" ht="12.75">
      <c r="A22" s="18" t="s">
        <v>39</v>
      </c>
      <c s="23" t="s">
        <v>27</v>
      </c>
      <c s="23" t="s">
        <v>103</v>
      </c>
      <c s="18" t="s">
        <v>41</v>
      </c>
      <c s="24" t="s">
        <v>104</v>
      </c>
      <c s="25" t="s">
        <v>105</v>
      </c>
      <c s="26">
        <v>12.6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106</v>
      </c>
    </row>
    <row r="24" spans="1:5" ht="12.75">
      <c r="A24" s="30" t="s">
        <v>46</v>
      </c>
      <c r="E24" s="31" t="s">
        <v>107</v>
      </c>
    </row>
    <row r="25" spans="1:5" ht="25.5">
      <c r="A25" t="s">
        <v>47</v>
      </c>
      <c r="E25" s="29" t="s">
        <v>108</v>
      </c>
    </row>
    <row r="26" spans="1:16" ht="25.5">
      <c r="A26" s="18" t="s">
        <v>39</v>
      </c>
      <c s="23" t="s">
        <v>29</v>
      </c>
      <c s="23" t="s">
        <v>109</v>
      </c>
      <c s="18" t="s">
        <v>41</v>
      </c>
      <c s="24" t="s">
        <v>110</v>
      </c>
      <c s="25" t="s">
        <v>105</v>
      </c>
      <c s="26">
        <v>43.5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111</v>
      </c>
    </row>
    <row r="28" spans="1:5" ht="12.75">
      <c r="A28" s="30" t="s">
        <v>46</v>
      </c>
      <c r="E28" s="31" t="s">
        <v>112</v>
      </c>
    </row>
    <row r="29" spans="1:5" ht="63.75">
      <c r="A29" t="s">
        <v>47</v>
      </c>
      <c r="E29" s="29" t="s">
        <v>113</v>
      </c>
    </row>
    <row r="30" spans="1:16" ht="25.5">
      <c r="A30" s="18" t="s">
        <v>39</v>
      </c>
      <c s="23" t="s">
        <v>31</v>
      </c>
      <c s="23" t="s">
        <v>114</v>
      </c>
      <c s="18" t="s">
        <v>41</v>
      </c>
      <c s="24" t="s">
        <v>115</v>
      </c>
      <c s="25" t="s">
        <v>116</v>
      </c>
      <c s="26">
        <v>609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117</v>
      </c>
    </row>
    <row r="32" spans="1:5" ht="12.75">
      <c r="A32" s="30" t="s">
        <v>46</v>
      </c>
      <c r="E32" s="31" t="s">
        <v>118</v>
      </c>
    </row>
    <row r="33" spans="1:5" ht="25.5">
      <c r="A33" t="s">
        <v>47</v>
      </c>
      <c r="E33" s="29" t="s">
        <v>119</v>
      </c>
    </row>
    <row r="34" spans="1:16" ht="12.75">
      <c r="A34" s="18" t="s">
        <v>39</v>
      </c>
      <c s="23" t="s">
        <v>120</v>
      </c>
      <c s="23" t="s">
        <v>121</v>
      </c>
      <c s="18" t="s">
        <v>41</v>
      </c>
      <c s="24" t="s">
        <v>122</v>
      </c>
      <c s="25" t="s">
        <v>105</v>
      </c>
      <c s="26">
        <v>50.76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123</v>
      </c>
    </row>
    <row r="36" spans="1:5" ht="89.25">
      <c r="A36" s="30" t="s">
        <v>46</v>
      </c>
      <c r="E36" s="31" t="s">
        <v>124</v>
      </c>
    </row>
    <row r="37" spans="1:5" ht="38.25">
      <c r="A37" t="s">
        <v>47</v>
      </c>
      <c r="E37" s="29" t="s">
        <v>125</v>
      </c>
    </row>
    <row r="38" spans="1:16" ht="12.75">
      <c r="A38" s="18" t="s">
        <v>39</v>
      </c>
      <c s="23" t="s">
        <v>126</v>
      </c>
      <c s="23" t="s">
        <v>127</v>
      </c>
      <c s="18" t="s">
        <v>41</v>
      </c>
      <c s="24" t="s">
        <v>128</v>
      </c>
      <c s="25" t="s">
        <v>105</v>
      </c>
      <c s="26">
        <v>50.76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44</v>
      </c>
      <c r="E39" s="29" t="s">
        <v>129</v>
      </c>
    </row>
    <row r="40" spans="1:5" ht="12.75">
      <c r="A40" s="30" t="s">
        <v>46</v>
      </c>
      <c r="E40" s="31" t="s">
        <v>130</v>
      </c>
    </row>
    <row r="41" spans="1:5" ht="306">
      <c r="A41" t="s">
        <v>47</v>
      </c>
      <c r="E41" s="29" t="s">
        <v>131</v>
      </c>
    </row>
    <row r="42" spans="1:16" ht="12.75">
      <c r="A42" s="18" t="s">
        <v>39</v>
      </c>
      <c s="23" t="s">
        <v>34</v>
      </c>
      <c s="23" t="s">
        <v>132</v>
      </c>
      <c s="18" t="s">
        <v>41</v>
      </c>
      <c s="24" t="s">
        <v>133</v>
      </c>
      <c s="25" t="s">
        <v>105</v>
      </c>
      <c s="26">
        <v>23.232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134</v>
      </c>
    </row>
    <row r="44" spans="1:5" ht="12.75">
      <c r="A44" s="30" t="s">
        <v>46</v>
      </c>
      <c r="E44" s="31" t="s">
        <v>135</v>
      </c>
    </row>
    <row r="45" spans="1:5" ht="318.75">
      <c r="A45" t="s">
        <v>47</v>
      </c>
      <c r="E45" s="29" t="s">
        <v>136</v>
      </c>
    </row>
    <row r="46" spans="1:16" ht="12.75">
      <c r="A46" s="18" t="s">
        <v>39</v>
      </c>
      <c s="23" t="s">
        <v>36</v>
      </c>
      <c s="23" t="s">
        <v>137</v>
      </c>
      <c s="18" t="s">
        <v>41</v>
      </c>
      <c s="24" t="s">
        <v>138</v>
      </c>
      <c s="25" t="s">
        <v>139</v>
      </c>
      <c s="26">
        <v>162.624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140</v>
      </c>
    </row>
    <row r="48" spans="1:5" ht="12.75">
      <c r="A48" s="30" t="s">
        <v>46</v>
      </c>
      <c r="E48" s="31" t="s">
        <v>141</v>
      </c>
    </row>
    <row r="49" spans="1:5" ht="25.5">
      <c r="A49" t="s">
        <v>47</v>
      </c>
      <c r="E49" s="29" t="s">
        <v>142</v>
      </c>
    </row>
    <row r="50" spans="1:16" ht="12.75">
      <c r="A50" s="18" t="s">
        <v>39</v>
      </c>
      <c s="23" t="s">
        <v>143</v>
      </c>
      <c s="23" t="s">
        <v>144</v>
      </c>
      <c s="18" t="s">
        <v>41</v>
      </c>
      <c s="24" t="s">
        <v>145</v>
      </c>
      <c s="25" t="s">
        <v>105</v>
      </c>
      <c s="26">
        <v>23.232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41</v>
      </c>
    </row>
    <row r="52" spans="1:5" ht="25.5">
      <c r="A52" s="30" t="s">
        <v>46</v>
      </c>
      <c r="E52" s="31" t="s">
        <v>146</v>
      </c>
    </row>
    <row r="53" spans="1:5" ht="191.25">
      <c r="A53" t="s">
        <v>47</v>
      </c>
      <c r="E53" s="29" t="s">
        <v>147</v>
      </c>
    </row>
    <row r="54" spans="1:16" ht="12.75">
      <c r="A54" s="18" t="s">
        <v>39</v>
      </c>
      <c s="23" t="s">
        <v>62</v>
      </c>
      <c s="23" t="s">
        <v>148</v>
      </c>
      <c s="18" t="s">
        <v>41</v>
      </c>
      <c s="24" t="s">
        <v>149</v>
      </c>
      <c s="25" t="s">
        <v>105</v>
      </c>
      <c s="26">
        <v>16.32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150</v>
      </c>
    </row>
    <row r="56" spans="1:5" ht="12.75">
      <c r="A56" s="30" t="s">
        <v>46</v>
      </c>
      <c r="E56" s="31" t="s">
        <v>151</v>
      </c>
    </row>
    <row r="57" spans="1:5" ht="293.25">
      <c r="A57" t="s">
        <v>47</v>
      </c>
      <c r="E57" s="29" t="s">
        <v>152</v>
      </c>
    </row>
    <row r="58" spans="1:16" ht="12.75">
      <c r="A58" s="18" t="s">
        <v>39</v>
      </c>
      <c s="23" t="s">
        <v>153</v>
      </c>
      <c s="23" t="s">
        <v>154</v>
      </c>
      <c s="18" t="s">
        <v>41</v>
      </c>
      <c s="24" t="s">
        <v>155</v>
      </c>
      <c s="25" t="s">
        <v>99</v>
      </c>
      <c s="26">
        <v>174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156</v>
      </c>
    </row>
    <row r="60" spans="1:5" ht="12.75">
      <c r="A60" s="30" t="s">
        <v>46</v>
      </c>
      <c r="E60" s="31" t="s">
        <v>157</v>
      </c>
    </row>
    <row r="61" spans="1:5" ht="25.5">
      <c r="A61" t="s">
        <v>47</v>
      </c>
      <c r="E61" s="29" t="s">
        <v>158</v>
      </c>
    </row>
    <row r="62" spans="1:16" ht="12.75">
      <c r="A62" s="18" t="s">
        <v>39</v>
      </c>
      <c s="23" t="s">
        <v>66</v>
      </c>
      <c s="23" t="s">
        <v>159</v>
      </c>
      <c s="18" t="s">
        <v>41</v>
      </c>
      <c s="24" t="s">
        <v>160</v>
      </c>
      <c s="25" t="s">
        <v>105</v>
      </c>
      <c s="26">
        <v>50.76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161</v>
      </c>
    </row>
    <row r="64" spans="1:5" ht="12.75">
      <c r="A64" s="30" t="s">
        <v>46</v>
      </c>
      <c r="E64" s="31" t="s">
        <v>130</v>
      </c>
    </row>
    <row r="65" spans="1:5" ht="38.25">
      <c r="A65" t="s">
        <v>47</v>
      </c>
      <c r="E65" s="29" t="s">
        <v>162</v>
      </c>
    </row>
    <row r="66" spans="1:18" ht="12.75" customHeight="1">
      <c r="A66" s="5" t="s">
        <v>37</v>
      </c>
      <c s="5"/>
      <c s="35" t="s">
        <v>17</v>
      </c>
      <c s="5"/>
      <c s="21" t="s">
        <v>163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39</v>
      </c>
      <c s="23" t="s">
        <v>69</v>
      </c>
      <c s="23" t="s">
        <v>164</v>
      </c>
      <c s="18" t="s">
        <v>41</v>
      </c>
      <c s="24" t="s">
        <v>165</v>
      </c>
      <c s="25" t="s">
        <v>99</v>
      </c>
      <c s="26">
        <v>174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166</v>
      </c>
    </row>
    <row r="69" spans="1:5" ht="12.75">
      <c r="A69" s="30" t="s">
        <v>46</v>
      </c>
      <c r="E69" s="31" t="s">
        <v>157</v>
      </c>
    </row>
    <row r="70" spans="1:5" ht="102">
      <c r="A70" t="s">
        <v>47</v>
      </c>
      <c r="E70" s="29" t="s">
        <v>167</v>
      </c>
    </row>
    <row r="71" spans="1:18" ht="12.75" customHeight="1">
      <c r="A71" s="5" t="s">
        <v>37</v>
      </c>
      <c s="5"/>
      <c s="35" t="s">
        <v>27</v>
      </c>
      <c s="5"/>
      <c s="21" t="s">
        <v>168</v>
      </c>
      <c s="5"/>
      <c s="5"/>
      <c s="5"/>
      <c s="36">
        <f>0+Q71</f>
      </c>
      <c r="O71">
        <f>0+R71</f>
      </c>
      <c r="Q71">
        <f>0+I72+I76</f>
      </c>
      <c>
        <f>0+O72+O76</f>
      </c>
    </row>
    <row r="72" spans="1:16" ht="12.75">
      <c r="A72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105</v>
      </c>
      <c s="26">
        <v>7.26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172</v>
      </c>
    </row>
    <row r="74" spans="1:5" ht="12.75">
      <c r="A74" s="30" t="s">
        <v>46</v>
      </c>
      <c r="E74" s="31" t="s">
        <v>173</v>
      </c>
    </row>
    <row r="75" spans="1:5" ht="38.25">
      <c r="A75" t="s">
        <v>47</v>
      </c>
      <c r="E75" s="29" t="s">
        <v>174</v>
      </c>
    </row>
    <row r="76" spans="1:16" ht="12.75">
      <c r="A76" s="18" t="s">
        <v>39</v>
      </c>
      <c s="23" t="s">
        <v>72</v>
      </c>
      <c s="23" t="s">
        <v>175</v>
      </c>
      <c s="18" t="s">
        <v>41</v>
      </c>
      <c s="24" t="s">
        <v>176</v>
      </c>
      <c s="25" t="s">
        <v>105</v>
      </c>
      <c s="26">
        <v>8.64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177</v>
      </c>
    </row>
    <row r="78" spans="1:5" ht="12.75">
      <c r="A78" s="30" t="s">
        <v>46</v>
      </c>
      <c r="E78" s="31" t="s">
        <v>178</v>
      </c>
    </row>
    <row r="79" spans="1:5" ht="293.25">
      <c r="A79" t="s">
        <v>47</v>
      </c>
      <c r="E79" s="29" t="s">
        <v>179</v>
      </c>
    </row>
    <row r="80" spans="1:18" ht="12.75" customHeight="1">
      <c r="A80" s="5" t="s">
        <v>37</v>
      </c>
      <c s="5"/>
      <c s="35" t="s">
        <v>29</v>
      </c>
      <c s="5"/>
      <c s="21" t="s">
        <v>180</v>
      </c>
      <c s="5"/>
      <c s="5"/>
      <c s="5"/>
      <c s="36">
        <f>0+Q80</f>
      </c>
      <c r="O80">
        <f>0+R80</f>
      </c>
      <c r="Q80">
        <f>0+I81+I85+I89</f>
      </c>
      <c>
        <f>0+O81+O85+O89</f>
      </c>
    </row>
    <row r="81" spans="1:16" ht="12.75">
      <c r="A81" s="18" t="s">
        <v>39</v>
      </c>
      <c s="23" t="s">
        <v>75</v>
      </c>
      <c s="23" t="s">
        <v>181</v>
      </c>
      <c s="18" t="s">
        <v>41</v>
      </c>
      <c s="24" t="s">
        <v>182</v>
      </c>
      <c s="25" t="s">
        <v>99</v>
      </c>
      <c s="26">
        <v>174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183</v>
      </c>
    </row>
    <row r="83" spans="1:5" ht="12.75">
      <c r="A83" s="30" t="s">
        <v>46</v>
      </c>
      <c r="E83" s="31" t="s">
        <v>157</v>
      </c>
    </row>
    <row r="84" spans="1:5" ht="51">
      <c r="A84" t="s">
        <v>47</v>
      </c>
      <c r="E84" s="29" t="s">
        <v>184</v>
      </c>
    </row>
    <row r="85" spans="1:16" ht="12.75">
      <c r="A85" s="18" t="s">
        <v>39</v>
      </c>
      <c s="23" t="s">
        <v>78</v>
      </c>
      <c s="23" t="s">
        <v>185</v>
      </c>
      <c s="18" t="s">
        <v>41</v>
      </c>
      <c s="24" t="s">
        <v>186</v>
      </c>
      <c s="25" t="s">
        <v>88</v>
      </c>
      <c s="26">
        <v>30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38.25">
      <c r="A86" s="28" t="s">
        <v>44</v>
      </c>
      <c r="E86" s="29" t="s">
        <v>187</v>
      </c>
    </row>
    <row r="87" spans="1:5" ht="12.75">
      <c r="A87" s="30" t="s">
        <v>46</v>
      </c>
      <c r="E87" s="31" t="s">
        <v>188</v>
      </c>
    </row>
    <row r="88" spans="1:5" ht="89.25">
      <c r="A88" t="s">
        <v>47</v>
      </c>
      <c r="E88" s="29" t="s">
        <v>189</v>
      </c>
    </row>
    <row r="89" spans="1:16" ht="12.75">
      <c r="A89" s="18" t="s">
        <v>39</v>
      </c>
      <c s="23" t="s">
        <v>190</v>
      </c>
      <c s="23" t="s">
        <v>191</v>
      </c>
      <c s="18" t="s">
        <v>41</v>
      </c>
      <c s="24" t="s">
        <v>192</v>
      </c>
      <c s="25" t="s">
        <v>99</v>
      </c>
      <c s="26">
        <v>84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38.25">
      <c r="A90" s="28" t="s">
        <v>44</v>
      </c>
      <c r="E90" s="29" t="s">
        <v>193</v>
      </c>
    </row>
    <row r="91" spans="1:5" ht="12.75">
      <c r="A91" s="30" t="s">
        <v>46</v>
      </c>
      <c r="E91" s="31" t="s">
        <v>194</v>
      </c>
    </row>
    <row r="92" spans="1:5" ht="153">
      <c r="A92" t="s">
        <v>47</v>
      </c>
      <c r="E92" s="29" t="s">
        <v>195</v>
      </c>
    </row>
    <row r="93" spans="1:18" ht="12.75" customHeight="1">
      <c r="A93" s="5" t="s">
        <v>37</v>
      </c>
      <c s="5"/>
      <c s="35" t="s">
        <v>120</v>
      </c>
      <c s="5"/>
      <c s="21" t="s">
        <v>196</v>
      </c>
      <c s="5"/>
      <c s="5"/>
      <c s="5"/>
      <c s="36">
        <f>0+Q93</f>
      </c>
      <c r="O93">
        <f>0+R93</f>
      </c>
      <c r="Q93">
        <f>0+I94+I98</f>
      </c>
      <c>
        <f>0+O94+O98</f>
      </c>
    </row>
    <row r="94" spans="1:16" ht="12.75">
      <c r="A94" s="18" t="s">
        <v>39</v>
      </c>
      <c s="23" t="s">
        <v>197</v>
      </c>
      <c s="23" t="s">
        <v>198</v>
      </c>
      <c s="18" t="s">
        <v>41</v>
      </c>
      <c s="24" t="s">
        <v>199</v>
      </c>
      <c s="25" t="s">
        <v>88</v>
      </c>
      <c s="26">
        <v>1.601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200</v>
      </c>
    </row>
    <row r="96" spans="1:5" ht="293.25">
      <c r="A96" s="30" t="s">
        <v>46</v>
      </c>
      <c r="E96" s="31" t="s">
        <v>201</v>
      </c>
    </row>
    <row r="97" spans="1:5" ht="51">
      <c r="A97" t="s">
        <v>47</v>
      </c>
      <c r="E97" s="29" t="s">
        <v>202</v>
      </c>
    </row>
    <row r="98" spans="1:16" ht="12.75">
      <c r="A98" s="18" t="s">
        <v>39</v>
      </c>
      <c s="23" t="s">
        <v>203</v>
      </c>
      <c s="23" t="s">
        <v>204</v>
      </c>
      <c s="18" t="s">
        <v>41</v>
      </c>
      <c s="24" t="s">
        <v>205</v>
      </c>
      <c s="25" t="s">
        <v>99</v>
      </c>
      <c s="26">
        <v>119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63.75">
      <c r="A100" s="30" t="s">
        <v>46</v>
      </c>
      <c r="E100" s="31" t="s">
        <v>206</v>
      </c>
    </row>
    <row r="101" spans="1:5" ht="51">
      <c r="A101" t="s">
        <v>47</v>
      </c>
      <c r="E101" s="29" t="s">
        <v>207</v>
      </c>
    </row>
    <row r="102" spans="1:18" ht="12.75" customHeight="1">
      <c r="A102" s="5" t="s">
        <v>37</v>
      </c>
      <c s="5"/>
      <c s="35" t="s">
        <v>34</v>
      </c>
      <c s="5"/>
      <c s="21" t="s">
        <v>208</v>
      </c>
      <c s="5"/>
      <c s="5"/>
      <c s="5"/>
      <c s="36">
        <f>0+Q102</f>
      </c>
      <c r="O102">
        <f>0+R102</f>
      </c>
      <c r="Q102">
        <f>0+I103+I107+I111+I115+I119</f>
      </c>
      <c>
        <f>0+O103+O107+O111+O115+O119</f>
      </c>
    </row>
    <row r="103" spans="1:16" ht="12.75">
      <c r="A103" s="18" t="s">
        <v>39</v>
      </c>
      <c s="23" t="s">
        <v>209</v>
      </c>
      <c s="23" t="s">
        <v>210</v>
      </c>
      <c s="18" t="s">
        <v>41</v>
      </c>
      <c s="24" t="s">
        <v>211</v>
      </c>
      <c s="25" t="s">
        <v>212</v>
      </c>
      <c s="26">
        <v>100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213</v>
      </c>
    </row>
    <row r="105" spans="1:5" ht="12.75">
      <c r="A105" s="30" t="s">
        <v>46</v>
      </c>
      <c r="E105" s="31" t="s">
        <v>214</v>
      </c>
    </row>
    <row r="106" spans="1:5" ht="76.5">
      <c r="A106" t="s">
        <v>47</v>
      </c>
      <c r="E106" s="29" t="s">
        <v>215</v>
      </c>
    </row>
    <row r="107" spans="1:16" ht="25.5">
      <c r="A107" s="18" t="s">
        <v>39</v>
      </c>
      <c s="23" t="s">
        <v>216</v>
      </c>
      <c s="23" t="s">
        <v>217</v>
      </c>
      <c s="18" t="s">
        <v>41</v>
      </c>
      <c s="24" t="s">
        <v>218</v>
      </c>
      <c s="25" t="s">
        <v>219</v>
      </c>
      <c s="26">
        <v>4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41</v>
      </c>
    </row>
    <row r="109" spans="1:5" ht="63.75">
      <c r="A109" s="30" t="s">
        <v>46</v>
      </c>
      <c r="E109" s="31" t="s">
        <v>220</v>
      </c>
    </row>
    <row r="110" spans="1:5" ht="25.5">
      <c r="A110" t="s">
        <v>47</v>
      </c>
      <c r="E110" s="29" t="s">
        <v>221</v>
      </c>
    </row>
    <row r="111" spans="1:16" ht="25.5">
      <c r="A111" s="18" t="s">
        <v>39</v>
      </c>
      <c s="23" t="s">
        <v>222</v>
      </c>
      <c s="23" t="s">
        <v>223</v>
      </c>
      <c s="18" t="s">
        <v>41</v>
      </c>
      <c s="24" t="s">
        <v>224</v>
      </c>
      <c s="25" t="s">
        <v>219</v>
      </c>
      <c s="26">
        <v>4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12.75">
      <c r="A113" s="30" t="s">
        <v>46</v>
      </c>
      <c r="E113" s="31" t="s">
        <v>225</v>
      </c>
    </row>
    <row r="114" spans="1:5" ht="25.5">
      <c r="A114" t="s">
        <v>47</v>
      </c>
      <c r="E114" s="29" t="s">
        <v>226</v>
      </c>
    </row>
    <row r="115" spans="1:16" ht="12.75">
      <c r="A115" s="18" t="s">
        <v>39</v>
      </c>
      <c s="23" t="s">
        <v>227</v>
      </c>
      <c s="23" t="s">
        <v>228</v>
      </c>
      <c s="18" t="s">
        <v>41</v>
      </c>
      <c s="24" t="s">
        <v>229</v>
      </c>
      <c s="25" t="s">
        <v>99</v>
      </c>
      <c s="26">
        <v>85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230</v>
      </c>
    </row>
    <row r="117" spans="1:5" ht="12.75">
      <c r="A117" s="30" t="s">
        <v>46</v>
      </c>
      <c r="E117" s="31" t="s">
        <v>231</v>
      </c>
    </row>
    <row r="118" spans="1:5" ht="25.5">
      <c r="A118" t="s">
        <v>47</v>
      </c>
      <c r="E118" s="29" t="s">
        <v>232</v>
      </c>
    </row>
    <row r="119" spans="1:16" ht="12.75">
      <c r="A119" s="18" t="s">
        <v>39</v>
      </c>
      <c s="23" t="s">
        <v>233</v>
      </c>
      <c s="23" t="s">
        <v>234</v>
      </c>
      <c s="18" t="s">
        <v>51</v>
      </c>
      <c s="24" t="s">
        <v>235</v>
      </c>
      <c s="25" t="s">
        <v>219</v>
      </c>
      <c s="26">
        <v>6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236</v>
      </c>
    </row>
    <row r="121" spans="1:5" ht="12.75">
      <c r="A121" s="30" t="s">
        <v>46</v>
      </c>
      <c r="E121" s="31" t="s">
        <v>237</v>
      </c>
    </row>
    <row r="122" spans="1:5" ht="12.75">
      <c r="A122" t="s">
        <v>47</v>
      </c>
      <c r="E122" s="29" t="s">
        <v>238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